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10.00" sheetId="1" r:id="rId1"/>
    <sheet name="12.00" sheetId="2" r:id="rId2"/>
    <sheet name="15.00" sheetId="3" r:id="rId3"/>
    <sheet name="18.00" sheetId="4" r:id="rId4"/>
  </sheets>
  <definedNames>
    <definedName name="_xlnm.Print_Area" localSheetId="0">'10.00'!$A$1:$G$36</definedName>
    <definedName name="_xlnm.Print_Area" localSheetId="1">'12.00'!$A$1:$G$36</definedName>
    <definedName name="_xlnm.Print_Area" localSheetId="2">'15.00'!$A$1:$G$36</definedName>
    <definedName name="_xlnm.Print_Area" localSheetId="3">'18.00'!$A$1:$G$36</definedName>
  </definedNames>
  <calcPr fullCalcOnLoad="1"/>
</workbook>
</file>

<file path=xl/sharedStrings.xml><?xml version="1.0" encoding="utf-8"?>
<sst xmlns="http://schemas.openxmlformats.org/spreadsheetml/2006/main" count="164" uniqueCount="43">
  <si>
    <t xml:space="preserve"> Сведения</t>
  </si>
  <si>
    <t xml:space="preserve">об участии избирателей в выборах </t>
  </si>
  <si>
    <t>По состоянию на 10 часов</t>
  </si>
  <si>
    <t>Всего избирателей по списку</t>
  </si>
  <si>
    <t>проголосовало</t>
  </si>
  <si>
    <t>или</t>
  </si>
  <si>
    <t>Наименование комиссии</t>
  </si>
  <si>
    <t>Проголосовало</t>
  </si>
  <si>
    <t>%</t>
  </si>
  <si>
    <t>ТИК Александровского района</t>
  </si>
  <si>
    <t>ТИК Ленинского р-на г. Владимира</t>
  </si>
  <si>
    <t>ТИК Октябрьского р-на г. Владимира</t>
  </si>
  <si>
    <t>ТИК Фрунзенского р-на г. Владимира</t>
  </si>
  <si>
    <t>ТИК Вязниковского района</t>
  </si>
  <si>
    <t>ТИК Гороховецкого района</t>
  </si>
  <si>
    <t>ТИК Гусь-Хрустального района</t>
  </si>
  <si>
    <t>ТИК г. Гусь-Хрустального</t>
  </si>
  <si>
    <t>ТИК Камешковского района</t>
  </si>
  <si>
    <t>ТИК Киржачского района</t>
  </si>
  <si>
    <t>ТИК Ковровского района</t>
  </si>
  <si>
    <t>ТИК г. Коврова</t>
  </si>
  <si>
    <t>ТИК Кольчугинского района</t>
  </si>
  <si>
    <t>ТИК Меленковского района</t>
  </si>
  <si>
    <t>ТИК округа Муром</t>
  </si>
  <si>
    <t>ТИК Муромского района</t>
  </si>
  <si>
    <t>ТИК Петушинского района</t>
  </si>
  <si>
    <t>ТИК  ЗАТО г. Радужный</t>
  </si>
  <si>
    <t>ТИК Селивановского района</t>
  </si>
  <si>
    <t>ТИК Собинского района</t>
  </si>
  <si>
    <t>ТИК Судогодского района</t>
  </si>
  <si>
    <t>ТИК Суздальского района</t>
  </si>
  <si>
    <t>ТИК Юрьев-Польского района</t>
  </si>
  <si>
    <t>Средняя по области</t>
  </si>
  <si>
    <t>По состоянию на 18 часов</t>
  </si>
  <si>
    <t>Всего по области</t>
  </si>
  <si>
    <t>По состоянию на 12 часов</t>
  </si>
  <si>
    <t>По состоянию на 15 часов</t>
  </si>
  <si>
    <t>Выборы депутатов ГДФС РФ шестого созыва  04.12.2011</t>
  </si>
  <si>
    <t>18 сентября 2016 года</t>
  </si>
  <si>
    <t>Выборы депутатов ГДФС РФ седьмого созыва  18.09.2016</t>
  </si>
  <si>
    <t>депутатов Государственной Думы Федерального Собрания Российской Федерации седьмого созыва</t>
  </si>
  <si>
    <t>депутатов Государственной Думы Федерального Собрания Российской Федерации седьмого созыва созыва</t>
  </si>
  <si>
    <t>18.09.2016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</si>
</sst>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10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1" fontId="1" fillId="0" borderId="10" xfId="61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43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0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0" fontId="6" fillId="0" borderId="10" xfId="0" applyNumberFormat="1" applyFont="1" applyBorder="1" applyAlignment="1">
      <alignment horizontal="center" vertical="center"/>
    </xf>
    <xf numFmtId="0" fontId="43" fillId="33" borderId="10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3" fillId="0" borderId="10" xfId="55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61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0" fontId="6" fillId="0" borderId="10" xfId="0" applyNumberFormat="1" applyFont="1" applyBorder="1" applyAlignment="1">
      <alignment horizontal="center" vertical="center"/>
    </xf>
    <xf numFmtId="1" fontId="6" fillId="0" borderId="10" xfId="61" applyNumberFormat="1" applyFont="1" applyFill="1" applyBorder="1" applyAlignment="1">
      <alignment horizontal="center" vertical="center" wrapText="1"/>
    </xf>
    <xf numFmtId="10" fontId="6" fillId="0" borderId="10" xfId="0" applyNumberFormat="1" applyFont="1" applyBorder="1" applyAlignment="1">
      <alignment/>
    </xf>
    <xf numFmtId="0" fontId="43" fillId="33" borderId="10" xfId="56" applyFont="1" applyFill="1" applyBorder="1" applyAlignment="1">
      <alignment horizontal="center" vertical="center" wrapText="1"/>
      <protection/>
    </xf>
    <xf numFmtId="1" fontId="6" fillId="0" borderId="10" xfId="61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110" zoomScaleSheetLayoutView="110" zoomScalePageLayoutView="0" workbookViewId="0" topLeftCell="A13">
      <selection activeCell="A13" sqref="A13:G36"/>
    </sheetView>
  </sheetViews>
  <sheetFormatPr defaultColWidth="9.00390625" defaultRowHeight="12.75"/>
  <cols>
    <col min="1" max="1" width="38.00390625" style="2" customWidth="1"/>
    <col min="2" max="2" width="10.00390625" style="2" customWidth="1"/>
    <col min="3" max="3" width="9.125" style="2" customWidth="1"/>
    <col min="4" max="4" width="10.375" style="2" customWidth="1"/>
    <col min="5" max="7" width="9.875" style="2" customWidth="1"/>
    <col min="8" max="16384" width="9.125" style="2" customWidth="1"/>
  </cols>
  <sheetData>
    <row r="1" spans="1:6" ht="15.75">
      <c r="A1" s="33" t="s">
        <v>0</v>
      </c>
      <c r="B1" s="33"/>
      <c r="C1" s="33"/>
      <c r="D1" s="33"/>
      <c r="E1" s="33"/>
      <c r="F1" s="33"/>
    </row>
    <row r="2" spans="1:6" ht="15.75">
      <c r="A2" s="33" t="s">
        <v>1</v>
      </c>
      <c r="B2" s="33"/>
      <c r="C2" s="33"/>
      <c r="D2" s="33"/>
      <c r="E2" s="33"/>
      <c r="F2" s="33"/>
    </row>
    <row r="3" spans="1:6" ht="30.75" customHeight="1">
      <c r="A3" s="34" t="s">
        <v>40</v>
      </c>
      <c r="B3" s="34"/>
      <c r="C3" s="34"/>
      <c r="D3" s="34"/>
      <c r="E3" s="34"/>
      <c r="F3" s="34"/>
    </row>
    <row r="4" spans="1:6" ht="15.75">
      <c r="A4" s="33" t="s">
        <v>42</v>
      </c>
      <c r="B4" s="33"/>
      <c r="C4" s="33"/>
      <c r="D4" s="33"/>
      <c r="E4" s="33"/>
      <c r="F4" s="33"/>
    </row>
    <row r="5" spans="1:6" ht="15.75">
      <c r="A5" s="1"/>
      <c r="B5" s="1"/>
      <c r="C5" s="1"/>
      <c r="D5" s="1"/>
      <c r="E5" s="1"/>
      <c r="F5" s="1"/>
    </row>
    <row r="6" spans="1:6" ht="15.75">
      <c r="A6" s="32" t="s">
        <v>2</v>
      </c>
      <c r="B6" s="32"/>
      <c r="C6" s="32"/>
      <c r="D6" s="32"/>
      <c r="E6" s="32"/>
      <c r="F6" s="32"/>
    </row>
    <row r="7" spans="1:6" ht="15.75">
      <c r="A7" s="1"/>
      <c r="B7" s="1"/>
      <c r="C7" s="1"/>
      <c r="D7" s="1"/>
      <c r="E7" s="1"/>
      <c r="F7" s="1"/>
    </row>
    <row r="8" spans="1:2" ht="15.75">
      <c r="A8" s="3" t="s">
        <v>3</v>
      </c>
      <c r="B8" s="4">
        <f>SUM(B13:B35)</f>
        <v>1146865</v>
      </c>
    </row>
    <row r="9" spans="1:4" ht="15.75">
      <c r="A9" s="3" t="s">
        <v>4</v>
      </c>
      <c r="B9" s="4">
        <f>SUM(C13:C35)</f>
        <v>58472</v>
      </c>
      <c r="C9" s="5" t="s">
        <v>5</v>
      </c>
      <c r="D9" s="6">
        <f>B9/B8</f>
        <v>0.05098420476690805</v>
      </c>
    </row>
    <row r="10" spans="1:4" ht="15.75">
      <c r="A10" s="3"/>
      <c r="B10" s="4"/>
      <c r="C10" s="5"/>
      <c r="D10" s="6"/>
    </row>
    <row r="11" spans="1:7" ht="50.25" customHeight="1">
      <c r="A11" s="35" t="s">
        <v>6</v>
      </c>
      <c r="B11" s="37" t="s">
        <v>39</v>
      </c>
      <c r="C11" s="37"/>
      <c r="D11" s="37"/>
      <c r="E11" s="37" t="s">
        <v>37</v>
      </c>
      <c r="F11" s="37"/>
      <c r="G11" s="37"/>
    </row>
    <row r="12" spans="1:7" ht="146.25" customHeight="1">
      <c r="A12" s="36"/>
      <c r="B12" s="11" t="s">
        <v>3</v>
      </c>
      <c r="C12" s="11" t="s">
        <v>7</v>
      </c>
      <c r="D12" s="10" t="s">
        <v>8</v>
      </c>
      <c r="E12" s="11" t="s">
        <v>3</v>
      </c>
      <c r="F12" s="11" t="s">
        <v>7</v>
      </c>
      <c r="G12" s="10" t="s">
        <v>8</v>
      </c>
    </row>
    <row r="13" spans="1:7" ht="18.75" customHeight="1">
      <c r="A13" s="18" t="s">
        <v>10</v>
      </c>
      <c r="B13" s="19">
        <v>100024</v>
      </c>
      <c r="C13" s="19">
        <v>2825</v>
      </c>
      <c r="D13" s="20">
        <f>IF(B13&lt;&gt;0,C13*100/B13,0)</f>
        <v>2.8243221626809567</v>
      </c>
      <c r="E13" s="21">
        <v>103195</v>
      </c>
      <c r="F13" s="21">
        <v>2479</v>
      </c>
      <c r="G13" s="22">
        <v>2.4022481709385146</v>
      </c>
    </row>
    <row r="14" spans="1:7" ht="18.75" customHeight="1">
      <c r="A14" s="18" t="s">
        <v>11</v>
      </c>
      <c r="B14" s="19">
        <v>85194</v>
      </c>
      <c r="C14" s="19">
        <v>3176</v>
      </c>
      <c r="D14" s="20">
        <f aca="true" t="shared" si="0" ref="D14:D35">IF(B14&lt;&gt;0,C14*100/B14,0)</f>
        <v>3.7279620630560837</v>
      </c>
      <c r="E14" s="21">
        <v>103612</v>
      </c>
      <c r="F14" s="21">
        <v>5918</v>
      </c>
      <c r="G14" s="22">
        <v>5.711693626220901</v>
      </c>
    </row>
    <row r="15" spans="1:9" ht="18.75" customHeight="1">
      <c r="A15" s="18" t="s">
        <v>12</v>
      </c>
      <c r="B15" s="19">
        <v>90167</v>
      </c>
      <c r="C15" s="19">
        <v>3498</v>
      </c>
      <c r="D15" s="20">
        <f t="shared" si="0"/>
        <v>3.879468098084665</v>
      </c>
      <c r="E15" s="21">
        <v>97939</v>
      </c>
      <c r="F15" s="21">
        <v>4039</v>
      </c>
      <c r="G15" s="22">
        <v>4.123995548249421</v>
      </c>
      <c r="I15" s="14"/>
    </row>
    <row r="16" spans="1:7" ht="18.75" customHeight="1">
      <c r="A16" s="18" t="s">
        <v>16</v>
      </c>
      <c r="B16" s="19">
        <v>54482</v>
      </c>
      <c r="C16" s="19">
        <v>2459</v>
      </c>
      <c r="D16" s="20">
        <f>IF(B16&lt;&gt;0,C16*100/B16,0)</f>
        <v>4.513417275430418</v>
      </c>
      <c r="E16" s="21">
        <v>59555</v>
      </c>
      <c r="F16" s="21">
        <v>1691</v>
      </c>
      <c r="G16" s="22">
        <v>2.839392158508941</v>
      </c>
    </row>
    <row r="17" spans="1:7" ht="18.75" customHeight="1">
      <c r="A17" s="18" t="s">
        <v>20</v>
      </c>
      <c r="B17" s="19">
        <v>115452</v>
      </c>
      <c r="C17" s="19">
        <v>7231</v>
      </c>
      <c r="D17" s="20">
        <f>IF(B17&lt;&gt;0,C17*100/B17,0)</f>
        <v>6.263208952638326</v>
      </c>
      <c r="E17" s="21">
        <v>143611</v>
      </c>
      <c r="F17" s="21">
        <v>9374</v>
      </c>
      <c r="G17" s="22">
        <v>6.527355146889862</v>
      </c>
    </row>
    <row r="18" spans="1:7" ht="18.75" customHeight="1">
      <c r="A18" s="18" t="s">
        <v>23</v>
      </c>
      <c r="B18" s="19">
        <v>102796</v>
      </c>
      <c r="C18" s="19">
        <v>4331</v>
      </c>
      <c r="D18" s="20">
        <f>IF(B18&lt;&gt;0,C18*100/B18,0)</f>
        <v>4.213198957157866</v>
      </c>
      <c r="E18" s="21">
        <v>116486</v>
      </c>
      <c r="F18" s="21">
        <v>3311</v>
      </c>
      <c r="G18" s="22">
        <v>2.8424016620023007</v>
      </c>
    </row>
    <row r="19" spans="1:7" ht="18.75" customHeight="1">
      <c r="A19" s="18" t="s">
        <v>26</v>
      </c>
      <c r="B19" s="19">
        <v>13857</v>
      </c>
      <c r="C19" s="19">
        <v>934</v>
      </c>
      <c r="D19" s="20">
        <f t="shared" si="0"/>
        <v>6.740275672945082</v>
      </c>
      <c r="E19" s="21">
        <v>14582</v>
      </c>
      <c r="F19" s="21">
        <v>580</v>
      </c>
      <c r="G19" s="22">
        <v>3.9775065148813606</v>
      </c>
    </row>
    <row r="20" spans="1:7" ht="18.75" customHeight="1">
      <c r="A20" s="18" t="s">
        <v>9</v>
      </c>
      <c r="B20" s="19">
        <v>90398</v>
      </c>
      <c r="C20" s="19">
        <v>3843</v>
      </c>
      <c r="D20" s="20">
        <f t="shared" si="0"/>
        <v>4.251200247793093</v>
      </c>
      <c r="E20" s="21">
        <v>99331</v>
      </c>
      <c r="F20" s="21">
        <v>2561</v>
      </c>
      <c r="G20" s="22">
        <v>2.578248482346901</v>
      </c>
    </row>
    <row r="21" spans="1:7" ht="18.75" customHeight="1">
      <c r="A21" s="18" t="s">
        <v>13</v>
      </c>
      <c r="B21" s="19">
        <v>66571</v>
      </c>
      <c r="C21" s="19">
        <v>3763</v>
      </c>
      <c r="D21" s="20">
        <f>IF(B21&lt;&gt;0,C21*100/B21,0)</f>
        <v>5.652611497498911</v>
      </c>
      <c r="E21" s="21">
        <v>70476</v>
      </c>
      <c r="F21" s="21">
        <v>2504</v>
      </c>
      <c r="G21" s="22">
        <v>3.5529825756285827</v>
      </c>
    </row>
    <row r="22" spans="1:7" ht="18.75" customHeight="1">
      <c r="A22" s="18" t="s">
        <v>14</v>
      </c>
      <c r="B22" s="19">
        <v>17492</v>
      </c>
      <c r="C22" s="19">
        <v>1845</v>
      </c>
      <c r="D22" s="20">
        <f>IF(B22&lt;&gt;0,C22*100/B22,0)</f>
        <v>10.547678938943516</v>
      </c>
      <c r="E22" s="21">
        <v>18815</v>
      </c>
      <c r="F22" s="21">
        <v>1028</v>
      </c>
      <c r="G22" s="22">
        <v>5.4637257507307995</v>
      </c>
    </row>
    <row r="23" spans="1:10" ht="18.75" customHeight="1">
      <c r="A23" s="18" t="s">
        <v>15</v>
      </c>
      <c r="B23" s="19">
        <v>35419</v>
      </c>
      <c r="C23" s="19">
        <v>1723</v>
      </c>
      <c r="D23" s="20">
        <f>IF(B23&lt;&gt;0,C23*100/B23,0)</f>
        <v>4.864620683813772</v>
      </c>
      <c r="E23" s="21">
        <v>39132</v>
      </c>
      <c r="F23" s="21">
        <v>2376</v>
      </c>
      <c r="G23" s="22">
        <v>6.071757129714811</v>
      </c>
      <c r="J23" s="13"/>
    </row>
    <row r="24" spans="1:7" ht="18.75" customHeight="1">
      <c r="A24" s="18" t="s">
        <v>17</v>
      </c>
      <c r="B24" s="19">
        <v>24817</v>
      </c>
      <c r="C24" s="19">
        <v>1210</v>
      </c>
      <c r="D24" s="20">
        <f>IF(B24&lt;&gt;0,C24*100/B24,0)</f>
        <v>4.875690051174598</v>
      </c>
      <c r="E24" s="21">
        <v>25891</v>
      </c>
      <c r="F24" s="21">
        <v>684</v>
      </c>
      <c r="G24" s="22">
        <v>2.641844656444324</v>
      </c>
    </row>
    <row r="25" spans="1:7" ht="18.75" customHeight="1">
      <c r="A25" s="18" t="s">
        <v>18</v>
      </c>
      <c r="B25" s="19">
        <v>33395</v>
      </c>
      <c r="C25" s="19">
        <v>1281</v>
      </c>
      <c r="D25" s="20">
        <f t="shared" si="0"/>
        <v>3.835903578379997</v>
      </c>
      <c r="E25" s="21">
        <v>33784</v>
      </c>
      <c r="F25" s="21">
        <v>763</v>
      </c>
      <c r="G25" s="22">
        <v>2.2584655458205067</v>
      </c>
    </row>
    <row r="26" spans="1:7" ht="18.75" customHeight="1">
      <c r="A26" s="18" t="s">
        <v>19</v>
      </c>
      <c r="B26" s="19">
        <v>22985</v>
      </c>
      <c r="C26" s="19">
        <v>1814</v>
      </c>
      <c r="D26" s="20">
        <f>IF(B26&lt;&gt;0,C26*100/B26,0)</f>
        <v>7.892103545790733</v>
      </c>
      <c r="E26" s="21">
        <v>25910</v>
      </c>
      <c r="F26" s="21">
        <v>2920</v>
      </c>
      <c r="G26" s="22">
        <v>11.269780007719028</v>
      </c>
    </row>
    <row r="27" spans="1:7" ht="18.75" customHeight="1">
      <c r="A27" s="18" t="s">
        <v>21</v>
      </c>
      <c r="B27" s="19">
        <v>43890</v>
      </c>
      <c r="C27" s="19">
        <v>3232</v>
      </c>
      <c r="D27" s="20">
        <f t="shared" si="0"/>
        <v>7.3638642059694694</v>
      </c>
      <c r="E27" s="21">
        <v>46819</v>
      </c>
      <c r="F27" s="21">
        <v>1880</v>
      </c>
      <c r="G27" s="22">
        <v>4.015463807428608</v>
      </c>
    </row>
    <row r="28" spans="1:7" ht="18.75" customHeight="1">
      <c r="A28" s="18" t="s">
        <v>22</v>
      </c>
      <c r="B28" s="19">
        <v>29061</v>
      </c>
      <c r="C28" s="19">
        <v>2272</v>
      </c>
      <c r="D28" s="20">
        <f>IF(B28&lt;&gt;0,C28*100/B28,0)</f>
        <v>7.818037920236743</v>
      </c>
      <c r="E28" s="21">
        <v>30590</v>
      </c>
      <c r="F28" s="21">
        <v>1319</v>
      </c>
      <c r="G28" s="22">
        <v>4.311866623079438</v>
      </c>
    </row>
    <row r="29" spans="1:7" ht="18.75" customHeight="1">
      <c r="A29" s="18" t="s">
        <v>24</v>
      </c>
      <c r="B29" s="19">
        <v>12875</v>
      </c>
      <c r="C29" s="19">
        <v>835</v>
      </c>
      <c r="D29" s="20">
        <f>IF(B29&lt;&gt;0,C29*100/B29,0)</f>
        <v>6.485436893203883</v>
      </c>
      <c r="E29" s="21">
        <v>12653</v>
      </c>
      <c r="F29" s="21">
        <v>510</v>
      </c>
      <c r="G29" s="22">
        <v>4.030664664506441</v>
      </c>
    </row>
    <row r="30" spans="1:7" ht="18.75" customHeight="1">
      <c r="A30" s="18" t="s">
        <v>25</v>
      </c>
      <c r="B30" s="19">
        <v>51539</v>
      </c>
      <c r="C30" s="19">
        <v>2273</v>
      </c>
      <c r="D30" s="20">
        <f t="shared" si="0"/>
        <v>4.410252430198491</v>
      </c>
      <c r="E30" s="21">
        <v>53829</v>
      </c>
      <c r="F30" s="21">
        <v>1782</v>
      </c>
      <c r="G30" s="22">
        <v>3.3104831967898343</v>
      </c>
    </row>
    <row r="31" spans="1:7" ht="18.75" customHeight="1">
      <c r="A31" s="18" t="s">
        <v>27</v>
      </c>
      <c r="B31" s="19">
        <v>15670</v>
      </c>
      <c r="C31" s="19">
        <v>1276</v>
      </c>
      <c r="D31" s="20">
        <f>IF(B31&lt;&gt;0,C31*100/B31,0)</f>
        <v>8.142948308870453</v>
      </c>
      <c r="E31" s="21">
        <v>16677</v>
      </c>
      <c r="F31" s="21">
        <v>725</v>
      </c>
      <c r="G31" s="22">
        <v>4.347304671103916</v>
      </c>
    </row>
    <row r="32" spans="1:7" ht="18.75" customHeight="1">
      <c r="A32" s="18" t="s">
        <v>28</v>
      </c>
      <c r="B32" s="19">
        <v>47141</v>
      </c>
      <c r="C32" s="19">
        <v>2886</v>
      </c>
      <c r="D32" s="20">
        <f t="shared" si="0"/>
        <v>6.122059353853333</v>
      </c>
      <c r="E32" s="21">
        <v>48877</v>
      </c>
      <c r="F32" s="21">
        <v>1244</v>
      </c>
      <c r="G32" s="22">
        <v>2.5451643922499336</v>
      </c>
    </row>
    <row r="33" spans="1:7" ht="18.75" customHeight="1">
      <c r="A33" s="18" t="s">
        <v>29</v>
      </c>
      <c r="B33" s="19">
        <v>31554</v>
      </c>
      <c r="C33" s="19">
        <v>1797</v>
      </c>
      <c r="D33" s="20">
        <f t="shared" si="0"/>
        <v>5.694999049248906</v>
      </c>
      <c r="E33" s="21">
        <v>32151</v>
      </c>
      <c r="F33" s="21">
        <v>934</v>
      </c>
      <c r="G33" s="22">
        <v>2.9050418338465365</v>
      </c>
    </row>
    <row r="34" spans="1:7" ht="18.75" customHeight="1">
      <c r="A34" s="18" t="s">
        <v>30</v>
      </c>
      <c r="B34" s="19">
        <v>34793</v>
      </c>
      <c r="C34" s="19">
        <v>2132</v>
      </c>
      <c r="D34" s="20">
        <f t="shared" si="0"/>
        <v>6.127669358779065</v>
      </c>
      <c r="E34" s="21">
        <v>34991</v>
      </c>
      <c r="F34" s="21">
        <v>1341</v>
      </c>
      <c r="G34" s="22">
        <v>3.8324140493269696</v>
      </c>
    </row>
    <row r="35" spans="1:7" ht="18.75" customHeight="1">
      <c r="A35" s="18" t="s">
        <v>31</v>
      </c>
      <c r="B35" s="19">
        <v>27293</v>
      </c>
      <c r="C35" s="19">
        <v>1836</v>
      </c>
      <c r="D35" s="20">
        <f t="shared" si="0"/>
        <v>6.726999596966255</v>
      </c>
      <c r="E35" s="21">
        <v>28555</v>
      </c>
      <c r="F35" s="21">
        <v>950</v>
      </c>
      <c r="G35" s="22">
        <v>3.3269129749606026</v>
      </c>
    </row>
    <row r="36" spans="1:7" ht="18.75" customHeight="1">
      <c r="A36" s="23" t="s">
        <v>32</v>
      </c>
      <c r="B36" s="23">
        <f>SUM(B13:B35)</f>
        <v>1146865</v>
      </c>
      <c r="C36" s="23">
        <f>SUM(C13:C35)</f>
        <v>58472</v>
      </c>
      <c r="D36" s="24">
        <f>D9</f>
        <v>0.05098420476690805</v>
      </c>
      <c r="E36" s="25">
        <v>1257461</v>
      </c>
      <c r="F36" s="26">
        <v>50913</v>
      </c>
      <c r="G36" s="27">
        <v>0.04048873086322359</v>
      </c>
    </row>
  </sheetData>
  <sheetProtection/>
  <mergeCells count="8">
    <mergeCell ref="A6:F6"/>
    <mergeCell ref="A1:F1"/>
    <mergeCell ref="A2:F2"/>
    <mergeCell ref="A3:F3"/>
    <mergeCell ref="A4:F4"/>
    <mergeCell ref="A11:A12"/>
    <mergeCell ref="B11:D11"/>
    <mergeCell ref="E11:G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2">
      <selection activeCell="K28" sqref="K28"/>
    </sheetView>
  </sheetViews>
  <sheetFormatPr defaultColWidth="9.00390625" defaultRowHeight="12.75"/>
  <cols>
    <col min="1" max="1" width="38.00390625" style="2" customWidth="1"/>
    <col min="2" max="2" width="10.00390625" style="2" customWidth="1"/>
    <col min="3" max="3" width="9.125" style="2" customWidth="1"/>
    <col min="4" max="4" width="11.00390625" style="2" customWidth="1"/>
    <col min="5" max="7" width="10.125" style="2" customWidth="1"/>
    <col min="8" max="16384" width="9.125" style="2" customWidth="1"/>
  </cols>
  <sheetData>
    <row r="1" spans="1:6" ht="15.75">
      <c r="A1" s="33" t="s">
        <v>0</v>
      </c>
      <c r="B1" s="33"/>
      <c r="C1" s="33"/>
      <c r="D1" s="33"/>
      <c r="E1" s="33"/>
      <c r="F1" s="33"/>
    </row>
    <row r="2" spans="1:6" ht="15.75">
      <c r="A2" s="33" t="s">
        <v>1</v>
      </c>
      <c r="B2" s="33"/>
      <c r="C2" s="33"/>
      <c r="D2" s="33"/>
      <c r="E2" s="33"/>
      <c r="F2" s="33"/>
    </row>
    <row r="3" spans="1:6" ht="30.75" customHeight="1">
      <c r="A3" s="34" t="s">
        <v>40</v>
      </c>
      <c r="B3" s="34"/>
      <c r="C3" s="34"/>
      <c r="D3" s="34"/>
      <c r="E3" s="34"/>
      <c r="F3" s="34"/>
    </row>
    <row r="4" spans="1:6" ht="15.75">
      <c r="A4" s="33" t="s">
        <v>38</v>
      </c>
      <c r="B4" s="33"/>
      <c r="C4" s="33"/>
      <c r="D4" s="33"/>
      <c r="E4" s="33"/>
      <c r="F4" s="33"/>
    </row>
    <row r="5" spans="1:6" ht="15.75">
      <c r="A5" s="1"/>
      <c r="B5" s="1"/>
      <c r="C5" s="1"/>
      <c r="D5" s="1"/>
      <c r="E5" s="1"/>
      <c r="F5" s="1"/>
    </row>
    <row r="6" spans="1:6" ht="15.75">
      <c r="A6" s="32" t="s">
        <v>35</v>
      </c>
      <c r="B6" s="32"/>
      <c r="C6" s="32"/>
      <c r="D6" s="32"/>
      <c r="E6" s="32"/>
      <c r="F6" s="32"/>
    </row>
    <row r="7" spans="1:6" ht="15.75">
      <c r="A7" s="1"/>
      <c r="B7" s="1"/>
      <c r="C7" s="1"/>
      <c r="D7" s="1"/>
      <c r="E7" s="1"/>
      <c r="F7" s="1"/>
    </row>
    <row r="8" spans="1:2" ht="15.75">
      <c r="A8" s="3" t="s">
        <v>3</v>
      </c>
      <c r="B8" s="4">
        <f>SUM(B13:B35)</f>
        <v>1148318</v>
      </c>
    </row>
    <row r="9" spans="1:4" ht="15.75">
      <c r="A9" s="3" t="s">
        <v>4</v>
      </c>
      <c r="B9" s="4">
        <f>SUM(C13:C35)</f>
        <v>169838</v>
      </c>
      <c r="C9" s="5" t="s">
        <v>5</v>
      </c>
      <c r="D9" s="6">
        <f>B9/B8</f>
        <v>0.1479015394690321</v>
      </c>
    </row>
    <row r="10" spans="1:4" ht="15.75">
      <c r="A10" s="3"/>
      <c r="B10" s="4"/>
      <c r="C10" s="5"/>
      <c r="D10" s="6"/>
    </row>
    <row r="11" spans="1:7" ht="42" customHeight="1">
      <c r="A11" s="38" t="s">
        <v>6</v>
      </c>
      <c r="B11" s="37" t="s">
        <v>39</v>
      </c>
      <c r="C11" s="37"/>
      <c r="D11" s="37"/>
      <c r="E11" s="37" t="s">
        <v>37</v>
      </c>
      <c r="F11" s="37"/>
      <c r="G11" s="37"/>
    </row>
    <row r="12" spans="1:7" ht="147" customHeight="1">
      <c r="A12" s="38"/>
      <c r="B12" s="11" t="s">
        <v>3</v>
      </c>
      <c r="C12" s="11" t="s">
        <v>7</v>
      </c>
      <c r="D12" s="10" t="s">
        <v>8</v>
      </c>
      <c r="E12" s="11" t="s">
        <v>3</v>
      </c>
      <c r="F12" s="11" t="s">
        <v>7</v>
      </c>
      <c r="G12" s="10" t="s">
        <v>8</v>
      </c>
    </row>
    <row r="13" spans="1:7" ht="18" customHeight="1">
      <c r="A13" s="18" t="s">
        <v>10</v>
      </c>
      <c r="B13" s="31">
        <v>100024</v>
      </c>
      <c r="C13" s="31">
        <v>10705</v>
      </c>
      <c r="D13" s="20">
        <f>IF(B13&lt;&gt;0,C13*100/B13,0)</f>
        <v>10.70243141646005</v>
      </c>
      <c r="E13" s="21">
        <v>103195</v>
      </c>
      <c r="F13" s="28">
        <v>11469</v>
      </c>
      <c r="G13" s="22">
        <v>11.113910557682058</v>
      </c>
    </row>
    <row r="14" spans="1:7" ht="18" customHeight="1">
      <c r="A14" s="18" t="s">
        <v>11</v>
      </c>
      <c r="B14" s="31">
        <v>85336</v>
      </c>
      <c r="C14" s="31">
        <v>10128</v>
      </c>
      <c r="D14" s="20">
        <f aca="true" t="shared" si="0" ref="D14:D35">IF(B14&lt;&gt;0,C14*100/B14,0)</f>
        <v>11.868379113152715</v>
      </c>
      <c r="E14" s="21">
        <v>104572</v>
      </c>
      <c r="F14" s="28">
        <v>21690</v>
      </c>
      <c r="G14" s="22">
        <v>20.74168993612057</v>
      </c>
    </row>
    <row r="15" spans="1:9" ht="18" customHeight="1">
      <c r="A15" s="18" t="s">
        <v>12</v>
      </c>
      <c r="B15" s="31">
        <v>90345</v>
      </c>
      <c r="C15" s="31">
        <v>11750</v>
      </c>
      <c r="D15" s="20">
        <f t="shared" si="0"/>
        <v>13.005700370800819</v>
      </c>
      <c r="E15" s="21">
        <v>98662</v>
      </c>
      <c r="F15" s="28">
        <v>15490</v>
      </c>
      <c r="G15" s="22">
        <v>15.700066895055848</v>
      </c>
      <c r="I15" s="14"/>
    </row>
    <row r="16" spans="1:7" ht="18" customHeight="1">
      <c r="A16" s="18" t="s">
        <v>16</v>
      </c>
      <c r="B16" s="31">
        <v>54670</v>
      </c>
      <c r="C16" s="31">
        <v>7469</v>
      </c>
      <c r="D16" s="20">
        <f>IF(B16&lt;&gt;0,C16*100/B16,0)</f>
        <v>13.661971830985916</v>
      </c>
      <c r="E16" s="21">
        <v>59692</v>
      </c>
      <c r="F16" s="28">
        <v>8293</v>
      </c>
      <c r="G16" s="22">
        <v>13.892983984453528</v>
      </c>
    </row>
    <row r="17" spans="1:7" ht="18" customHeight="1">
      <c r="A17" s="18" t="s">
        <v>20</v>
      </c>
      <c r="B17" s="31">
        <v>115452</v>
      </c>
      <c r="C17" s="31">
        <v>20538</v>
      </c>
      <c r="D17" s="20">
        <f>IF(B17&lt;&gt;0,C17*100/B17,0)</f>
        <v>17.789211100717182</v>
      </c>
      <c r="E17" s="21">
        <v>143611</v>
      </c>
      <c r="F17" s="28">
        <v>37078</v>
      </c>
      <c r="G17" s="22">
        <v>25.81835653257759</v>
      </c>
    </row>
    <row r="18" spans="1:7" ht="18" customHeight="1">
      <c r="A18" s="18" t="s">
        <v>23</v>
      </c>
      <c r="B18" s="31">
        <v>102927</v>
      </c>
      <c r="C18" s="31">
        <v>13892</v>
      </c>
      <c r="D18" s="20">
        <f>IF(B18&lt;&gt;0,C18*100/B18,0)</f>
        <v>13.496944436348091</v>
      </c>
      <c r="E18" s="21">
        <v>116613</v>
      </c>
      <c r="F18" s="28">
        <v>19142</v>
      </c>
      <c r="G18" s="22">
        <v>16.414979461981083</v>
      </c>
    </row>
    <row r="19" spans="1:7" ht="18" customHeight="1">
      <c r="A19" s="18" t="s">
        <v>26</v>
      </c>
      <c r="B19" s="31">
        <v>13875</v>
      </c>
      <c r="C19" s="31">
        <v>2478</v>
      </c>
      <c r="D19" s="20">
        <f>IF(B19&lt;&gt;0,C19*100/B19,0)</f>
        <v>17.85945945945946</v>
      </c>
      <c r="E19" s="21">
        <v>14589</v>
      </c>
      <c r="F19" s="28">
        <v>2664</v>
      </c>
      <c r="G19" s="22">
        <v>18.260333127698953</v>
      </c>
    </row>
    <row r="20" spans="1:7" ht="18" customHeight="1">
      <c r="A20" s="18" t="s">
        <v>9</v>
      </c>
      <c r="B20" s="31">
        <v>90398</v>
      </c>
      <c r="C20" s="31">
        <v>11648</v>
      </c>
      <c r="D20" s="20">
        <f>IF(B20&lt;&gt;0,C20*100/B20,0)</f>
        <v>12.885240823912033</v>
      </c>
      <c r="E20" s="21">
        <v>99546</v>
      </c>
      <c r="F20" s="28">
        <v>12288</v>
      </c>
      <c r="G20" s="22">
        <v>12.344041950455066</v>
      </c>
    </row>
    <row r="21" spans="1:7" ht="18" customHeight="1">
      <c r="A21" s="18" t="s">
        <v>13</v>
      </c>
      <c r="B21" s="31">
        <v>66621</v>
      </c>
      <c r="C21" s="31">
        <v>9540</v>
      </c>
      <c r="D21" s="20">
        <f t="shared" si="0"/>
        <v>14.319809069212411</v>
      </c>
      <c r="E21" s="21">
        <v>70619</v>
      </c>
      <c r="F21" s="28">
        <v>10747</v>
      </c>
      <c r="G21" s="22">
        <v>15.21828403120973</v>
      </c>
    </row>
    <row r="22" spans="1:7" ht="18" customHeight="1">
      <c r="A22" s="18" t="s">
        <v>14</v>
      </c>
      <c r="B22" s="31">
        <v>17492</v>
      </c>
      <c r="C22" s="31">
        <v>4173</v>
      </c>
      <c r="D22" s="20">
        <f t="shared" si="0"/>
        <v>23.856620169220214</v>
      </c>
      <c r="E22" s="21">
        <v>18906</v>
      </c>
      <c r="F22" s="28">
        <v>3618</v>
      </c>
      <c r="G22" s="22">
        <v>19.136781973976515</v>
      </c>
    </row>
    <row r="23" spans="1:7" ht="18" customHeight="1">
      <c r="A23" s="18" t="s">
        <v>15</v>
      </c>
      <c r="B23" s="31">
        <v>35201</v>
      </c>
      <c r="C23" s="31">
        <v>4638</v>
      </c>
      <c r="D23" s="20">
        <f t="shared" si="0"/>
        <v>13.175762052214425</v>
      </c>
      <c r="E23" s="21">
        <v>39231</v>
      </c>
      <c r="F23" s="28">
        <v>6315</v>
      </c>
      <c r="G23" s="22">
        <v>16.096964135505086</v>
      </c>
    </row>
    <row r="24" spans="1:7" ht="18" customHeight="1">
      <c r="A24" s="18" t="s">
        <v>17</v>
      </c>
      <c r="B24" s="31">
        <v>24848</v>
      </c>
      <c r="C24" s="31">
        <v>3701</v>
      </c>
      <c r="D24" s="20">
        <f t="shared" si="0"/>
        <v>14.894558918222794</v>
      </c>
      <c r="E24" s="21">
        <v>25935</v>
      </c>
      <c r="F24" s="28">
        <v>3179</v>
      </c>
      <c r="G24" s="22">
        <v>12.2575669944091</v>
      </c>
    </row>
    <row r="25" spans="1:7" ht="18" customHeight="1">
      <c r="A25" s="18" t="s">
        <v>18</v>
      </c>
      <c r="B25" s="31">
        <v>33433</v>
      </c>
      <c r="C25" s="31">
        <v>4323</v>
      </c>
      <c r="D25" s="20">
        <f t="shared" si="0"/>
        <v>12.930338288517333</v>
      </c>
      <c r="E25" s="21">
        <v>33882</v>
      </c>
      <c r="F25" s="28">
        <v>3590</v>
      </c>
      <c r="G25" s="22">
        <v>10.595596481907798</v>
      </c>
    </row>
    <row r="26" spans="1:7" ht="18" customHeight="1">
      <c r="A26" s="18" t="s">
        <v>19</v>
      </c>
      <c r="B26" s="31">
        <v>23025</v>
      </c>
      <c r="C26" s="31">
        <v>4206</v>
      </c>
      <c r="D26" s="20">
        <f t="shared" si="0"/>
        <v>18.267100977198698</v>
      </c>
      <c r="E26" s="21">
        <v>25972</v>
      </c>
      <c r="F26" s="28">
        <v>7799</v>
      </c>
      <c r="G26" s="22">
        <v>30.028492222393346</v>
      </c>
    </row>
    <row r="27" spans="1:7" ht="18" customHeight="1">
      <c r="A27" s="18" t="s">
        <v>21</v>
      </c>
      <c r="B27" s="31">
        <v>43904</v>
      </c>
      <c r="C27" s="31">
        <v>8678</v>
      </c>
      <c r="D27" s="20">
        <f t="shared" si="0"/>
        <v>19.7658527696793</v>
      </c>
      <c r="E27" s="21">
        <v>47147</v>
      </c>
      <c r="F27" s="28">
        <v>8229</v>
      </c>
      <c r="G27" s="22">
        <v>17.453920716058285</v>
      </c>
    </row>
    <row r="28" spans="1:7" ht="18" customHeight="1">
      <c r="A28" s="18" t="s">
        <v>22</v>
      </c>
      <c r="B28" s="31">
        <v>29105</v>
      </c>
      <c r="C28" s="31">
        <v>5334</v>
      </c>
      <c r="D28" s="20">
        <f t="shared" si="0"/>
        <v>18.326747981446488</v>
      </c>
      <c r="E28" s="21">
        <v>30642</v>
      </c>
      <c r="F28" s="28">
        <v>4770</v>
      </c>
      <c r="G28" s="22">
        <v>15.566869003328764</v>
      </c>
    </row>
    <row r="29" spans="1:7" ht="18" customHeight="1">
      <c r="A29" s="18" t="s">
        <v>24</v>
      </c>
      <c r="B29" s="31">
        <v>12901</v>
      </c>
      <c r="C29" s="31">
        <v>2111</v>
      </c>
      <c r="D29" s="20">
        <f t="shared" si="0"/>
        <v>16.36307263002868</v>
      </c>
      <c r="E29" s="21">
        <v>12661</v>
      </c>
      <c r="F29" s="28">
        <v>1904</v>
      </c>
      <c r="G29" s="22">
        <v>15.038306610852223</v>
      </c>
    </row>
    <row r="30" spans="1:7" ht="18" customHeight="1">
      <c r="A30" s="18" t="s">
        <v>25</v>
      </c>
      <c r="B30" s="31">
        <v>51986</v>
      </c>
      <c r="C30" s="31">
        <v>6693</v>
      </c>
      <c r="D30" s="20">
        <f t="shared" si="0"/>
        <v>12.874620090024237</v>
      </c>
      <c r="E30" s="21">
        <v>54114</v>
      </c>
      <c r="F30" s="28">
        <v>7338</v>
      </c>
      <c r="G30" s="22">
        <v>13.560261669808183</v>
      </c>
    </row>
    <row r="31" spans="1:7" ht="18" customHeight="1">
      <c r="A31" s="18" t="s">
        <v>27</v>
      </c>
      <c r="B31" s="31">
        <v>15699</v>
      </c>
      <c r="C31" s="31">
        <v>3440</v>
      </c>
      <c r="D31" s="20">
        <f t="shared" si="0"/>
        <v>21.912223708516468</v>
      </c>
      <c r="E31" s="21">
        <v>16708</v>
      </c>
      <c r="F31" s="28">
        <v>2821</v>
      </c>
      <c r="G31" s="22">
        <v>16.88412736413694</v>
      </c>
    </row>
    <row r="32" spans="1:7" ht="18" customHeight="1">
      <c r="A32" s="18" t="s">
        <v>28</v>
      </c>
      <c r="B32" s="31">
        <v>47294</v>
      </c>
      <c r="C32" s="31">
        <v>8031</v>
      </c>
      <c r="D32" s="20">
        <f t="shared" si="0"/>
        <v>16.981012390578087</v>
      </c>
      <c r="E32" s="21">
        <v>48967</v>
      </c>
      <c r="F32" s="28">
        <v>5774</v>
      </c>
      <c r="G32" s="22">
        <v>11.791614760961464</v>
      </c>
    </row>
    <row r="33" spans="1:7" ht="18" customHeight="1">
      <c r="A33" s="18" t="s">
        <v>29</v>
      </c>
      <c r="B33" s="31">
        <v>31583</v>
      </c>
      <c r="C33" s="31">
        <v>4803</v>
      </c>
      <c r="D33" s="20">
        <f t="shared" si="0"/>
        <v>15.20754836462654</v>
      </c>
      <c r="E33" s="21">
        <v>32212</v>
      </c>
      <c r="F33" s="28">
        <v>4012</v>
      </c>
      <c r="G33" s="22">
        <v>12.454985719607599</v>
      </c>
    </row>
    <row r="34" spans="1:7" ht="18" customHeight="1">
      <c r="A34" s="18" t="s">
        <v>30</v>
      </c>
      <c r="B34" s="31">
        <v>34865</v>
      </c>
      <c r="C34" s="31">
        <v>5835</v>
      </c>
      <c r="D34" s="20">
        <f t="shared" si="0"/>
        <v>16.735981643482003</v>
      </c>
      <c r="E34" s="21">
        <v>35096</v>
      </c>
      <c r="F34" s="28">
        <v>5674</v>
      </c>
      <c r="G34" s="22">
        <v>16.167084568041943</v>
      </c>
    </row>
    <row r="35" spans="1:7" ht="18" customHeight="1">
      <c r="A35" s="18" t="s">
        <v>31</v>
      </c>
      <c r="B35" s="31">
        <v>27334</v>
      </c>
      <c r="C35" s="31">
        <v>5724</v>
      </c>
      <c r="D35" s="20">
        <f t="shared" si="0"/>
        <v>20.940952659691227</v>
      </c>
      <c r="E35" s="21">
        <v>28604</v>
      </c>
      <c r="F35" s="28">
        <v>4362</v>
      </c>
      <c r="G35" s="22">
        <v>15.249615438400223</v>
      </c>
    </row>
    <row r="36" spans="1:7" ht="18" customHeight="1">
      <c r="A36" s="23" t="s">
        <v>32</v>
      </c>
      <c r="B36" s="29">
        <f>SUM(B13:B35)</f>
        <v>1148318</v>
      </c>
      <c r="C36" s="29">
        <f>SUM(C13:C35)</f>
        <v>169838</v>
      </c>
      <c r="D36" s="30">
        <f>D9</f>
        <v>0.1479015394690321</v>
      </c>
      <c r="E36" s="21">
        <v>1261176</v>
      </c>
      <c r="F36" s="21">
        <v>208246</v>
      </c>
      <c r="G36" s="27">
        <v>0.165120490716601</v>
      </c>
    </row>
  </sheetData>
  <sheetProtection/>
  <mergeCells count="8">
    <mergeCell ref="A6:F6"/>
    <mergeCell ref="A1:F1"/>
    <mergeCell ref="A2:F2"/>
    <mergeCell ref="A3:F3"/>
    <mergeCell ref="A4:F4"/>
    <mergeCell ref="B11:D11"/>
    <mergeCell ref="E11:G11"/>
    <mergeCell ref="A11:A1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K27" sqref="K27"/>
    </sheetView>
  </sheetViews>
  <sheetFormatPr defaultColWidth="9.00390625" defaultRowHeight="12.75"/>
  <cols>
    <col min="1" max="1" width="37.625" style="2" customWidth="1"/>
    <col min="2" max="2" width="10.00390625" style="2" customWidth="1"/>
    <col min="3" max="3" width="9.125" style="2" customWidth="1"/>
    <col min="4" max="4" width="10.375" style="2" customWidth="1"/>
    <col min="5" max="7" width="10.875" style="2" customWidth="1"/>
    <col min="8" max="16384" width="9.125" style="2" customWidth="1"/>
  </cols>
  <sheetData>
    <row r="1" spans="1:6" ht="15.75">
      <c r="A1" s="33" t="s">
        <v>0</v>
      </c>
      <c r="B1" s="33"/>
      <c r="C1" s="33"/>
      <c r="D1" s="33"/>
      <c r="E1" s="33"/>
      <c r="F1" s="33"/>
    </row>
    <row r="2" spans="1:6" ht="15.75">
      <c r="A2" s="33" t="s">
        <v>1</v>
      </c>
      <c r="B2" s="33"/>
      <c r="C2" s="33"/>
      <c r="D2" s="33"/>
      <c r="E2" s="33"/>
      <c r="F2" s="33"/>
    </row>
    <row r="3" spans="1:6" ht="30.75" customHeight="1">
      <c r="A3" s="34" t="s">
        <v>41</v>
      </c>
      <c r="B3" s="34"/>
      <c r="C3" s="34"/>
      <c r="D3" s="34"/>
      <c r="E3" s="34"/>
      <c r="F3" s="34"/>
    </row>
    <row r="4" spans="1:6" ht="15.75">
      <c r="A4" s="33" t="s">
        <v>38</v>
      </c>
      <c r="B4" s="33"/>
      <c r="C4" s="33"/>
      <c r="D4" s="33"/>
      <c r="E4" s="33"/>
      <c r="F4" s="33"/>
    </row>
    <row r="5" spans="1:6" ht="15.75">
      <c r="A5" s="1"/>
      <c r="B5" s="1"/>
      <c r="C5" s="1"/>
      <c r="D5" s="1"/>
      <c r="E5" s="1"/>
      <c r="F5" s="1"/>
    </row>
    <row r="6" spans="1:6" ht="15.75">
      <c r="A6" s="32" t="s">
        <v>36</v>
      </c>
      <c r="B6" s="32"/>
      <c r="C6" s="32"/>
      <c r="D6" s="32"/>
      <c r="E6" s="32"/>
      <c r="F6" s="32"/>
    </row>
    <row r="7" spans="1:6" ht="15.75">
      <c r="A7" s="1"/>
      <c r="B7" s="1"/>
      <c r="C7" s="1"/>
      <c r="D7" s="1"/>
      <c r="E7" s="1"/>
      <c r="F7" s="1"/>
    </row>
    <row r="8" spans="1:2" ht="15.75">
      <c r="A8" s="3" t="s">
        <v>3</v>
      </c>
      <c r="B8" s="4">
        <f>SUM(B13:B35)</f>
        <v>1150249</v>
      </c>
    </row>
    <row r="9" spans="1:4" ht="15.75">
      <c r="A9" s="3" t="s">
        <v>4</v>
      </c>
      <c r="B9" s="4">
        <f>SUM(C13:C35)</f>
        <v>302010</v>
      </c>
      <c r="C9" s="5" t="s">
        <v>5</v>
      </c>
      <c r="D9" s="6">
        <f>B9/B8</f>
        <v>0.26256054123933165</v>
      </c>
    </row>
    <row r="10" spans="1:4" ht="15.75">
      <c r="A10" s="3"/>
      <c r="B10" s="4"/>
      <c r="C10" s="5"/>
      <c r="D10" s="6"/>
    </row>
    <row r="11" spans="1:7" ht="39.75" customHeight="1">
      <c r="A11" s="38" t="s">
        <v>6</v>
      </c>
      <c r="B11" s="37" t="s">
        <v>39</v>
      </c>
      <c r="C11" s="37"/>
      <c r="D11" s="37"/>
      <c r="E11" s="37" t="s">
        <v>37</v>
      </c>
      <c r="F11" s="37"/>
      <c r="G11" s="37"/>
    </row>
    <row r="12" spans="1:7" ht="136.5" customHeight="1">
      <c r="A12" s="38"/>
      <c r="B12" s="11" t="s">
        <v>3</v>
      </c>
      <c r="C12" s="11" t="s">
        <v>7</v>
      </c>
      <c r="D12" s="10" t="s">
        <v>8</v>
      </c>
      <c r="E12" s="11" t="s">
        <v>3</v>
      </c>
      <c r="F12" s="11" t="s">
        <v>7</v>
      </c>
      <c r="G12" s="10" t="s">
        <v>8</v>
      </c>
    </row>
    <row r="13" spans="1:7" ht="18.75" customHeight="1">
      <c r="A13" s="7" t="s">
        <v>10</v>
      </c>
      <c r="B13" s="39">
        <v>100024</v>
      </c>
      <c r="C13" s="39">
        <v>21505</v>
      </c>
      <c r="D13" s="40">
        <f aca="true" t="shared" si="0" ref="D13:D35">IF(B13&lt;&gt;0,C13*100/B13,0)</f>
        <v>21.499840038390786</v>
      </c>
      <c r="E13" s="41">
        <v>103195</v>
      </c>
      <c r="F13" s="42">
        <v>34341</v>
      </c>
      <c r="G13" s="43">
        <v>33.27777508600223</v>
      </c>
    </row>
    <row r="14" spans="1:7" ht="18.75" customHeight="1">
      <c r="A14" s="7" t="s">
        <v>11</v>
      </c>
      <c r="B14" s="39">
        <v>85502</v>
      </c>
      <c r="C14" s="39">
        <v>19057</v>
      </c>
      <c r="D14" s="40">
        <f t="shared" si="0"/>
        <v>22.2883675235667</v>
      </c>
      <c r="E14" s="41">
        <v>105225</v>
      </c>
      <c r="F14" s="42">
        <v>42890</v>
      </c>
      <c r="G14" s="43">
        <v>40.760275599904965</v>
      </c>
    </row>
    <row r="15" spans="1:9" ht="18.75" customHeight="1">
      <c r="A15" s="7" t="s">
        <v>12</v>
      </c>
      <c r="B15" s="39">
        <v>90600</v>
      </c>
      <c r="C15" s="39">
        <v>22368</v>
      </c>
      <c r="D15" s="40">
        <f t="shared" si="0"/>
        <v>24.688741721854306</v>
      </c>
      <c r="E15" s="41">
        <v>99792</v>
      </c>
      <c r="F15" s="42">
        <v>34449</v>
      </c>
      <c r="G15" s="43">
        <v>34.52080327080327</v>
      </c>
      <c r="I15" s="14"/>
    </row>
    <row r="16" spans="1:7" ht="18.75" customHeight="1">
      <c r="A16" s="7" t="s">
        <v>16</v>
      </c>
      <c r="B16" s="39">
        <v>54810</v>
      </c>
      <c r="C16" s="39">
        <v>12387</v>
      </c>
      <c r="D16" s="40">
        <f>IF(B16&lt;&gt;0,C16*100/B16,0)</f>
        <v>22.599890530925013</v>
      </c>
      <c r="E16" s="41">
        <v>59936</v>
      </c>
      <c r="F16" s="42">
        <v>16858</v>
      </c>
      <c r="G16" s="43">
        <v>28.126668446342766</v>
      </c>
    </row>
    <row r="17" spans="1:7" ht="18.75" customHeight="1">
      <c r="A17" s="7" t="s">
        <v>20</v>
      </c>
      <c r="B17" s="39">
        <v>115452</v>
      </c>
      <c r="C17" s="39">
        <v>34094</v>
      </c>
      <c r="D17" s="40">
        <f>IF(B17&lt;&gt;0,C17*100/B17,0)</f>
        <v>29.530887295152965</v>
      </c>
      <c r="E17" s="41">
        <v>143611</v>
      </c>
      <c r="F17" s="42">
        <v>67558</v>
      </c>
      <c r="G17" s="43">
        <v>47.042357479580254</v>
      </c>
    </row>
    <row r="18" spans="1:7" ht="18.75" customHeight="1">
      <c r="A18" s="7" t="s">
        <v>23</v>
      </c>
      <c r="B18" s="39">
        <v>103153</v>
      </c>
      <c r="C18" s="39">
        <v>24314</v>
      </c>
      <c r="D18" s="40">
        <f>IF(B18&lt;&gt;0,C18*100/B18,0)</f>
        <v>23.570812288542264</v>
      </c>
      <c r="E18" s="41">
        <v>116856</v>
      </c>
      <c r="F18" s="42">
        <v>40590</v>
      </c>
      <c r="G18" s="43">
        <v>34.73505853357979</v>
      </c>
    </row>
    <row r="19" spans="1:7" ht="18.75" customHeight="1">
      <c r="A19" s="7" t="s">
        <v>26</v>
      </c>
      <c r="B19" s="39">
        <v>13893</v>
      </c>
      <c r="C19" s="39">
        <v>4404</v>
      </c>
      <c r="D19" s="40">
        <f>IF(B19&lt;&gt;0,C19*100/B19,0)</f>
        <v>31.699416972576117</v>
      </c>
      <c r="E19" s="41">
        <v>14616</v>
      </c>
      <c r="F19" s="42">
        <v>5882</v>
      </c>
      <c r="G19" s="43">
        <v>40.24356869184455</v>
      </c>
    </row>
    <row r="20" spans="1:7" ht="18.75" customHeight="1">
      <c r="A20" s="7" t="s">
        <v>9</v>
      </c>
      <c r="B20" s="39">
        <v>90398</v>
      </c>
      <c r="C20" s="39">
        <v>21697</v>
      </c>
      <c r="D20" s="40">
        <f>IF(B20&lt;&gt;0,C20*100/B20,0)</f>
        <v>24.00163720436293</v>
      </c>
      <c r="E20" s="41">
        <v>99886</v>
      </c>
      <c r="F20" s="42">
        <v>29721</v>
      </c>
      <c r="G20" s="43">
        <v>29.754920609494825</v>
      </c>
    </row>
    <row r="21" spans="1:7" ht="18.75" customHeight="1">
      <c r="A21" s="7" t="s">
        <v>13</v>
      </c>
      <c r="B21" s="39">
        <v>66710</v>
      </c>
      <c r="C21" s="39">
        <v>16970</v>
      </c>
      <c r="D21" s="40">
        <f t="shared" si="0"/>
        <v>25.43846499775146</v>
      </c>
      <c r="E21" s="41">
        <v>70910</v>
      </c>
      <c r="F21" s="42">
        <v>22983</v>
      </c>
      <c r="G21" s="43">
        <v>32.41150754477507</v>
      </c>
    </row>
    <row r="22" spans="1:7" ht="18.75" customHeight="1">
      <c r="A22" s="7" t="s">
        <v>14</v>
      </c>
      <c r="B22" s="39">
        <v>17492</v>
      </c>
      <c r="C22" s="39">
        <v>6319</v>
      </c>
      <c r="D22" s="40">
        <f t="shared" si="0"/>
        <v>36.12508575348731</v>
      </c>
      <c r="E22" s="41">
        <v>18956</v>
      </c>
      <c r="F22" s="42">
        <v>7526</v>
      </c>
      <c r="G22" s="43">
        <v>39.702468875290144</v>
      </c>
    </row>
    <row r="23" spans="1:7" ht="18.75" customHeight="1">
      <c r="A23" s="7" t="s">
        <v>15</v>
      </c>
      <c r="B23" s="39">
        <v>35283</v>
      </c>
      <c r="C23" s="39">
        <v>8969</v>
      </c>
      <c r="D23" s="40">
        <f t="shared" si="0"/>
        <v>25.420174021483433</v>
      </c>
      <c r="E23" s="41">
        <v>39469</v>
      </c>
      <c r="F23" s="42">
        <v>13188</v>
      </c>
      <c r="G23" s="43">
        <v>33.41356507638906</v>
      </c>
    </row>
    <row r="24" spans="1:7" ht="18.75" customHeight="1">
      <c r="A24" s="7" t="s">
        <v>17</v>
      </c>
      <c r="B24" s="39">
        <v>24889</v>
      </c>
      <c r="C24" s="39">
        <v>6989</v>
      </c>
      <c r="D24" s="40">
        <f t="shared" si="0"/>
        <v>28.080678211257986</v>
      </c>
      <c r="E24" s="41">
        <v>26030</v>
      </c>
      <c r="F24" s="42">
        <v>7070</v>
      </c>
      <c r="G24" s="43">
        <v>27.160968113714944</v>
      </c>
    </row>
    <row r="25" spans="1:7" ht="18.75" customHeight="1">
      <c r="A25" s="7" t="s">
        <v>18</v>
      </c>
      <c r="B25" s="39">
        <v>33538</v>
      </c>
      <c r="C25" s="39">
        <v>8384</v>
      </c>
      <c r="D25" s="40">
        <f t="shared" si="0"/>
        <v>24.998509153795695</v>
      </c>
      <c r="E25" s="41">
        <v>34162</v>
      </c>
      <c r="F25" s="42">
        <v>10175</v>
      </c>
      <c r="G25" s="43">
        <v>29.784555939347815</v>
      </c>
    </row>
    <row r="26" spans="1:7" ht="18.75" customHeight="1">
      <c r="A26" s="7" t="s">
        <v>19</v>
      </c>
      <c r="B26" s="39">
        <v>23099</v>
      </c>
      <c r="C26" s="39">
        <v>7447</v>
      </c>
      <c r="D26" s="40">
        <f t="shared" si="0"/>
        <v>32.23949088705139</v>
      </c>
      <c r="E26" s="41">
        <v>26035</v>
      </c>
      <c r="F26" s="42">
        <v>11915</v>
      </c>
      <c r="G26" s="43">
        <v>45.76531592087574</v>
      </c>
    </row>
    <row r="27" spans="1:7" ht="18.75" customHeight="1">
      <c r="A27" s="7" t="s">
        <v>21</v>
      </c>
      <c r="B27" s="39">
        <v>44018</v>
      </c>
      <c r="C27" s="39">
        <v>14530</v>
      </c>
      <c r="D27" s="40">
        <f t="shared" si="0"/>
        <v>33.009223499477486</v>
      </c>
      <c r="E27" s="41">
        <v>46816</v>
      </c>
      <c r="F27" s="42">
        <v>17683</v>
      </c>
      <c r="G27" s="43">
        <v>37.771274777853726</v>
      </c>
    </row>
    <row r="28" spans="1:7" ht="18.75" customHeight="1">
      <c r="A28" s="7" t="s">
        <v>22</v>
      </c>
      <c r="B28" s="39">
        <v>29155</v>
      </c>
      <c r="C28" s="39">
        <v>9716</v>
      </c>
      <c r="D28" s="40">
        <f t="shared" si="0"/>
        <v>33.32533013205282</v>
      </c>
      <c r="E28" s="41">
        <v>30710</v>
      </c>
      <c r="F28" s="42">
        <v>11464</v>
      </c>
      <c r="G28" s="43">
        <v>37.32985998046239</v>
      </c>
    </row>
    <row r="29" spans="1:7" ht="18.75" customHeight="1">
      <c r="A29" s="7" t="s">
        <v>24</v>
      </c>
      <c r="B29" s="39">
        <v>12925</v>
      </c>
      <c r="C29" s="39">
        <v>4261</v>
      </c>
      <c r="D29" s="40">
        <f t="shared" si="0"/>
        <v>32.967117988394584</v>
      </c>
      <c r="E29" s="41">
        <v>12702</v>
      </c>
      <c r="F29" s="42">
        <v>4961</v>
      </c>
      <c r="G29" s="43">
        <v>39.05684144229255</v>
      </c>
    </row>
    <row r="30" spans="1:7" ht="18.75" customHeight="1">
      <c r="A30" s="7" t="s">
        <v>25</v>
      </c>
      <c r="B30" s="39">
        <v>52173</v>
      </c>
      <c r="C30" s="39">
        <v>11770</v>
      </c>
      <c r="D30" s="40">
        <f t="shared" si="0"/>
        <v>22.5595614589922</v>
      </c>
      <c r="E30" s="41">
        <v>54335</v>
      </c>
      <c r="F30" s="42">
        <v>15012</v>
      </c>
      <c r="G30" s="43">
        <v>27.628600349682525</v>
      </c>
    </row>
    <row r="31" spans="1:7" ht="18.75" customHeight="1">
      <c r="A31" s="7" t="s">
        <v>27</v>
      </c>
      <c r="B31" s="39">
        <v>15731</v>
      </c>
      <c r="C31" s="39">
        <v>5732</v>
      </c>
      <c r="D31" s="40">
        <f t="shared" si="0"/>
        <v>36.437607272264955</v>
      </c>
      <c r="E31" s="41">
        <v>16732</v>
      </c>
      <c r="F31" s="42">
        <v>6365</v>
      </c>
      <c r="G31" s="43">
        <v>38.04087975137461</v>
      </c>
    </row>
    <row r="32" spans="1:7" ht="18.75" customHeight="1">
      <c r="A32" s="7" t="s">
        <v>28</v>
      </c>
      <c r="B32" s="39">
        <v>47435</v>
      </c>
      <c r="C32" s="39">
        <v>13099</v>
      </c>
      <c r="D32" s="40">
        <f t="shared" si="0"/>
        <v>27.614630547064404</v>
      </c>
      <c r="E32" s="41">
        <v>49194</v>
      </c>
      <c r="F32" s="42">
        <v>12917</v>
      </c>
      <c r="G32" s="43">
        <v>26.25726714639997</v>
      </c>
    </row>
    <row r="33" spans="1:7" ht="18.75" customHeight="1">
      <c r="A33" s="7" t="s">
        <v>29</v>
      </c>
      <c r="B33" s="39">
        <v>31614</v>
      </c>
      <c r="C33" s="39">
        <v>8274</v>
      </c>
      <c r="D33" s="40">
        <f t="shared" si="0"/>
        <v>26.17194913645853</v>
      </c>
      <c r="E33" s="41">
        <v>32331</v>
      </c>
      <c r="F33" s="42">
        <v>9286</v>
      </c>
      <c r="G33" s="43">
        <v>28.721660326002908</v>
      </c>
    </row>
    <row r="34" spans="1:7" ht="18.75" customHeight="1">
      <c r="A34" s="7" t="s">
        <v>30</v>
      </c>
      <c r="B34" s="39">
        <v>34964</v>
      </c>
      <c r="C34" s="39">
        <v>10017</v>
      </c>
      <c r="D34" s="40">
        <f t="shared" si="0"/>
        <v>28.64946802425352</v>
      </c>
      <c r="E34" s="41">
        <v>35183</v>
      </c>
      <c r="F34" s="42">
        <v>11338</v>
      </c>
      <c r="G34" s="43">
        <v>32.225790864906344</v>
      </c>
    </row>
    <row r="35" spans="1:7" ht="18.75" customHeight="1">
      <c r="A35" s="7" t="s">
        <v>31</v>
      </c>
      <c r="B35" s="39">
        <v>27391</v>
      </c>
      <c r="C35" s="39">
        <v>9707</v>
      </c>
      <c r="D35" s="40">
        <f t="shared" si="0"/>
        <v>35.43864773100653</v>
      </c>
      <c r="E35" s="41">
        <v>28736</v>
      </c>
      <c r="F35" s="42">
        <v>10183</v>
      </c>
      <c r="G35" s="43">
        <v>35.436386414253896</v>
      </c>
    </row>
    <row r="36" spans="1:7" ht="18.75" customHeight="1">
      <c r="A36" s="8" t="s">
        <v>32</v>
      </c>
      <c r="B36" s="44">
        <f>SUM(B13:B35)</f>
        <v>1150249</v>
      </c>
      <c r="C36" s="44">
        <f>SUM(C13:C35)</f>
        <v>302010</v>
      </c>
      <c r="D36" s="45">
        <f>D9</f>
        <v>0.26256054123933165</v>
      </c>
      <c r="E36" s="41">
        <v>1265418</v>
      </c>
      <c r="F36" s="46">
        <v>444355</v>
      </c>
      <c r="G36" s="47">
        <v>0.35115274162371646</v>
      </c>
    </row>
  </sheetData>
  <sheetProtection/>
  <mergeCells count="8">
    <mergeCell ref="A6:F6"/>
    <mergeCell ref="A1:F1"/>
    <mergeCell ref="A2:F2"/>
    <mergeCell ref="A3:F3"/>
    <mergeCell ref="A4:F4"/>
    <mergeCell ref="B11:D11"/>
    <mergeCell ref="E11:G11"/>
    <mergeCell ref="A11:A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90" zoomScaleSheetLayoutView="90" zoomScalePageLayoutView="0" workbookViewId="0" topLeftCell="A11">
      <selection activeCell="B13" sqref="B13:G35"/>
    </sheetView>
  </sheetViews>
  <sheetFormatPr defaultColWidth="9.00390625" defaultRowHeight="12.75"/>
  <cols>
    <col min="1" max="1" width="37.75390625" style="2" customWidth="1"/>
    <col min="2" max="2" width="10.00390625" style="2" customWidth="1"/>
    <col min="3" max="3" width="9.125" style="2" customWidth="1"/>
    <col min="4" max="4" width="10.25390625" style="2" customWidth="1"/>
    <col min="5" max="7" width="10.625" style="2" customWidth="1"/>
    <col min="8" max="16384" width="9.125" style="2" customWidth="1"/>
  </cols>
  <sheetData>
    <row r="1" spans="1:6" ht="15.75">
      <c r="A1" s="33" t="s">
        <v>0</v>
      </c>
      <c r="B1" s="33"/>
      <c r="C1" s="33"/>
      <c r="D1" s="33"/>
      <c r="E1" s="33"/>
      <c r="F1" s="33"/>
    </row>
    <row r="2" spans="1:6" ht="15.75">
      <c r="A2" s="33" t="s">
        <v>1</v>
      </c>
      <c r="B2" s="33"/>
      <c r="C2" s="33"/>
      <c r="D2" s="33"/>
      <c r="E2" s="33"/>
      <c r="F2" s="33"/>
    </row>
    <row r="3" spans="1:6" ht="30.75" customHeight="1">
      <c r="A3" s="34" t="s">
        <v>40</v>
      </c>
      <c r="B3" s="34"/>
      <c r="C3" s="34"/>
      <c r="D3" s="34"/>
      <c r="E3" s="34"/>
      <c r="F3" s="34"/>
    </row>
    <row r="4" spans="1:6" ht="15.75">
      <c r="A4" s="33" t="s">
        <v>38</v>
      </c>
      <c r="B4" s="33"/>
      <c r="C4" s="33"/>
      <c r="D4" s="33"/>
      <c r="E4" s="33"/>
      <c r="F4" s="33"/>
    </row>
    <row r="5" spans="1:6" ht="15.75">
      <c r="A5" s="1"/>
      <c r="B5" s="1"/>
      <c r="C5" s="1"/>
      <c r="D5" s="1"/>
      <c r="E5" s="1"/>
      <c r="F5" s="1"/>
    </row>
    <row r="6" spans="1:6" ht="15.75">
      <c r="A6" s="32" t="s">
        <v>33</v>
      </c>
      <c r="B6" s="32"/>
      <c r="C6" s="32"/>
      <c r="D6" s="32"/>
      <c r="E6" s="32"/>
      <c r="F6" s="32"/>
    </row>
    <row r="7" spans="1:6" ht="15.75">
      <c r="A7" s="1"/>
      <c r="B7" s="1"/>
      <c r="C7" s="1"/>
      <c r="D7" s="1"/>
      <c r="E7" s="1"/>
      <c r="F7" s="1"/>
    </row>
    <row r="8" spans="1:2" ht="15.75">
      <c r="A8" s="3" t="s">
        <v>3</v>
      </c>
      <c r="B8" s="4">
        <f>SUM(B13:B35)</f>
        <v>1151603</v>
      </c>
    </row>
    <row r="9" spans="1:4" ht="15.75">
      <c r="A9" s="3" t="s">
        <v>4</v>
      </c>
      <c r="B9" s="4">
        <f>SUM(C13:C35)</f>
        <v>390749</v>
      </c>
      <c r="C9" s="5" t="s">
        <v>5</v>
      </c>
      <c r="D9" s="6">
        <f>B9/B8</f>
        <v>0.3393087722070887</v>
      </c>
    </row>
    <row r="10" spans="1:4" ht="15.75">
      <c r="A10" s="3"/>
      <c r="B10" s="4"/>
      <c r="C10" s="5"/>
      <c r="D10" s="6"/>
    </row>
    <row r="11" spans="1:7" ht="48" customHeight="1">
      <c r="A11" s="38" t="s">
        <v>6</v>
      </c>
      <c r="B11" s="37" t="s">
        <v>39</v>
      </c>
      <c r="C11" s="37"/>
      <c r="D11" s="37"/>
      <c r="E11" s="37" t="s">
        <v>37</v>
      </c>
      <c r="F11" s="37"/>
      <c r="G11" s="37"/>
    </row>
    <row r="12" spans="1:7" ht="141" customHeight="1">
      <c r="A12" s="38"/>
      <c r="B12" s="15" t="s">
        <v>3</v>
      </c>
      <c r="C12" s="15" t="s">
        <v>7</v>
      </c>
      <c r="D12" s="16" t="s">
        <v>8</v>
      </c>
      <c r="E12" s="15" t="s">
        <v>3</v>
      </c>
      <c r="F12" s="15" t="s">
        <v>7</v>
      </c>
      <c r="G12" s="16" t="s">
        <v>8</v>
      </c>
    </row>
    <row r="13" spans="1:7" ht="18.75" customHeight="1">
      <c r="A13" s="7" t="s">
        <v>10</v>
      </c>
      <c r="B13" s="48">
        <v>100024</v>
      </c>
      <c r="C13" s="48">
        <v>28742</v>
      </c>
      <c r="D13" s="43">
        <f aca="true" t="shared" si="0" ref="D13:D35">C13*100/B13</f>
        <v>28.735103575141967</v>
      </c>
      <c r="E13" s="49">
        <v>103195</v>
      </c>
      <c r="F13" s="46">
        <v>44496</v>
      </c>
      <c r="G13" s="43">
        <v>43.11836813799118</v>
      </c>
    </row>
    <row r="14" spans="1:7" ht="18.75" customHeight="1">
      <c r="A14" s="7" t="s">
        <v>11</v>
      </c>
      <c r="B14" s="48">
        <v>85563</v>
      </c>
      <c r="C14" s="48">
        <v>25132</v>
      </c>
      <c r="D14" s="43">
        <f t="shared" si="0"/>
        <v>29.372509145308136</v>
      </c>
      <c r="E14" s="49">
        <v>105825</v>
      </c>
      <c r="F14" s="46">
        <v>52707</v>
      </c>
      <c r="G14" s="43">
        <v>49.805811481218996</v>
      </c>
    </row>
    <row r="15" spans="1:9" ht="18.75" customHeight="1">
      <c r="A15" s="7" t="s">
        <v>12</v>
      </c>
      <c r="B15" s="48">
        <v>90726</v>
      </c>
      <c r="C15" s="48">
        <v>29117</v>
      </c>
      <c r="D15" s="43">
        <f t="shared" si="0"/>
        <v>32.093335978661024</v>
      </c>
      <c r="E15" s="49">
        <v>101935</v>
      </c>
      <c r="F15" s="46">
        <v>45235</v>
      </c>
      <c r="G15" s="43">
        <v>44.37631824201697</v>
      </c>
      <c r="I15" s="14"/>
    </row>
    <row r="16" spans="1:7" ht="18.75" customHeight="1">
      <c r="A16" s="7" t="s">
        <v>16</v>
      </c>
      <c r="B16" s="48">
        <v>54884</v>
      </c>
      <c r="C16" s="48">
        <v>15507</v>
      </c>
      <c r="D16" s="43">
        <f>C16*100/B16</f>
        <v>28.254135995918666</v>
      </c>
      <c r="E16" s="49">
        <v>60133</v>
      </c>
      <c r="F16" s="46">
        <v>22051</v>
      </c>
      <c r="G16" s="43">
        <v>36.67038065621206</v>
      </c>
    </row>
    <row r="17" spans="1:7" ht="18.75" customHeight="1">
      <c r="A17" s="7" t="s">
        <v>20</v>
      </c>
      <c r="B17" s="48">
        <v>115452</v>
      </c>
      <c r="C17" s="48">
        <v>41079</v>
      </c>
      <c r="D17" s="43">
        <f>C17*100/B17</f>
        <v>35.58102068392059</v>
      </c>
      <c r="E17" s="49">
        <v>143611</v>
      </c>
      <c r="F17" s="46">
        <v>82059</v>
      </c>
      <c r="G17" s="43">
        <v>57.139773415685426</v>
      </c>
    </row>
    <row r="18" spans="1:7" ht="18.75" customHeight="1">
      <c r="A18" s="7" t="s">
        <v>23</v>
      </c>
      <c r="B18" s="48">
        <v>103182</v>
      </c>
      <c r="C18" s="48">
        <v>30965</v>
      </c>
      <c r="D18" s="43">
        <f>C18*100/B18</f>
        <v>30.010079277393345</v>
      </c>
      <c r="E18" s="49">
        <v>117013</v>
      </c>
      <c r="F18" s="46">
        <v>50843</v>
      </c>
      <c r="G18" s="43">
        <v>43.45072769692256</v>
      </c>
    </row>
    <row r="19" spans="1:7" ht="18.75" customHeight="1">
      <c r="A19" s="7" t="s">
        <v>26</v>
      </c>
      <c r="B19" s="48">
        <v>13900</v>
      </c>
      <c r="C19" s="48">
        <v>5400</v>
      </c>
      <c r="D19" s="43">
        <f>C19*100/B19</f>
        <v>38.84892086330935</v>
      </c>
      <c r="E19" s="49">
        <v>14628</v>
      </c>
      <c r="F19" s="46">
        <v>7466</v>
      </c>
      <c r="G19" s="43">
        <v>51.03910308996445</v>
      </c>
    </row>
    <row r="20" spans="1:7" ht="22.5" customHeight="1">
      <c r="A20" s="7" t="s">
        <v>9</v>
      </c>
      <c r="B20" s="48">
        <v>90398</v>
      </c>
      <c r="C20" s="48">
        <v>28810</v>
      </c>
      <c r="D20" s="43">
        <f>C20*100/B20</f>
        <v>31.870174118896436</v>
      </c>
      <c r="E20" s="49">
        <v>100038</v>
      </c>
      <c r="F20" s="46">
        <v>37890</v>
      </c>
      <c r="G20" s="43">
        <v>37.87560726923769</v>
      </c>
    </row>
    <row r="21" spans="1:7" ht="18.75" customHeight="1">
      <c r="A21" s="7" t="s">
        <v>13</v>
      </c>
      <c r="B21" s="48">
        <v>66766</v>
      </c>
      <c r="C21" s="48">
        <v>21885</v>
      </c>
      <c r="D21" s="43">
        <f t="shared" si="0"/>
        <v>32.778659796902616</v>
      </c>
      <c r="E21" s="49">
        <v>71130</v>
      </c>
      <c r="F21" s="46">
        <v>29357</v>
      </c>
      <c r="G21" s="43">
        <v>41.272318290454095</v>
      </c>
    </row>
    <row r="22" spans="1:7" ht="18.75" customHeight="1">
      <c r="A22" s="7" t="s">
        <v>14</v>
      </c>
      <c r="B22" s="48">
        <v>17687</v>
      </c>
      <c r="C22" s="48">
        <v>8351</v>
      </c>
      <c r="D22" s="43">
        <f t="shared" si="0"/>
        <v>47.215468988522645</v>
      </c>
      <c r="E22" s="49">
        <v>18996</v>
      </c>
      <c r="F22" s="46">
        <v>9403</v>
      </c>
      <c r="G22" s="43">
        <v>49.49989471467678</v>
      </c>
    </row>
    <row r="23" spans="1:7" ht="18.75" customHeight="1">
      <c r="A23" s="7" t="s">
        <v>15</v>
      </c>
      <c r="B23" s="48">
        <v>35357</v>
      </c>
      <c r="C23" s="48">
        <v>12111</v>
      </c>
      <c r="D23" s="43">
        <f t="shared" si="0"/>
        <v>34.253471731198914</v>
      </c>
      <c r="E23" s="49">
        <v>39520</v>
      </c>
      <c r="F23" s="46">
        <v>16816</v>
      </c>
      <c r="G23" s="43">
        <v>42.550607287449395</v>
      </c>
    </row>
    <row r="24" spans="1:7" ht="18.75" customHeight="1">
      <c r="A24" s="7" t="s">
        <v>17</v>
      </c>
      <c r="B24" s="48">
        <v>24909</v>
      </c>
      <c r="C24" s="48">
        <v>9132</v>
      </c>
      <c r="D24" s="43">
        <f t="shared" si="0"/>
        <v>36.661447669517045</v>
      </c>
      <c r="E24" s="49">
        <v>26110</v>
      </c>
      <c r="F24" s="46">
        <v>9145</v>
      </c>
      <c r="G24" s="43">
        <v>35.02489467636921</v>
      </c>
    </row>
    <row r="25" spans="1:7" ht="18.75" customHeight="1">
      <c r="A25" s="7" t="s">
        <v>18</v>
      </c>
      <c r="B25" s="48">
        <v>33628</v>
      </c>
      <c r="C25" s="48">
        <v>10999</v>
      </c>
      <c r="D25" s="43">
        <f t="shared" si="0"/>
        <v>32.70786249553943</v>
      </c>
      <c r="E25" s="49">
        <v>34314</v>
      </c>
      <c r="F25" s="46">
        <v>13790</v>
      </c>
      <c r="G25" s="43">
        <v>40.18767849857201</v>
      </c>
    </row>
    <row r="26" spans="1:7" ht="18.75" customHeight="1">
      <c r="A26" s="7" t="s">
        <v>19</v>
      </c>
      <c r="B26" s="48">
        <v>23136</v>
      </c>
      <c r="C26" s="48">
        <v>10103</v>
      </c>
      <c r="D26" s="43">
        <f t="shared" si="0"/>
        <v>43.66787690179807</v>
      </c>
      <c r="E26" s="49">
        <v>26063</v>
      </c>
      <c r="F26" s="46">
        <v>14353</v>
      </c>
      <c r="G26" s="43">
        <v>55.070406323140084</v>
      </c>
    </row>
    <row r="27" spans="1:7" ht="18.75" customHeight="1">
      <c r="A27" s="7" t="s">
        <v>21</v>
      </c>
      <c r="B27" s="48">
        <v>44137</v>
      </c>
      <c r="C27" s="48">
        <v>18254</v>
      </c>
      <c r="D27" s="43">
        <f t="shared" si="0"/>
        <v>41.357591136688036</v>
      </c>
      <c r="E27" s="49">
        <v>46895</v>
      </c>
      <c r="F27" s="46">
        <v>21946</v>
      </c>
      <c r="G27" s="43">
        <v>46.79816611579059</v>
      </c>
    </row>
    <row r="28" spans="1:7" ht="18.75" customHeight="1">
      <c r="A28" s="7" t="s">
        <v>22</v>
      </c>
      <c r="B28" s="48">
        <v>29191</v>
      </c>
      <c r="C28" s="48">
        <v>13241</v>
      </c>
      <c r="D28" s="43">
        <f t="shared" si="0"/>
        <v>45.35987119317598</v>
      </c>
      <c r="E28" s="49">
        <v>30747</v>
      </c>
      <c r="F28" s="46">
        <v>14790</v>
      </c>
      <c r="G28" s="43">
        <v>48.10225387842716</v>
      </c>
    </row>
    <row r="29" spans="1:7" ht="18.75" customHeight="1">
      <c r="A29" s="7" t="s">
        <v>24</v>
      </c>
      <c r="B29" s="48">
        <v>12940</v>
      </c>
      <c r="C29" s="48">
        <v>6419</v>
      </c>
      <c r="D29" s="43">
        <f t="shared" si="0"/>
        <v>49.605873261205566</v>
      </c>
      <c r="E29" s="49">
        <v>12729</v>
      </c>
      <c r="F29" s="46">
        <v>7128</v>
      </c>
      <c r="G29" s="43">
        <v>55.99811454159793</v>
      </c>
    </row>
    <row r="30" spans="1:7" ht="18.75" customHeight="1">
      <c r="A30" s="7" t="s">
        <v>25</v>
      </c>
      <c r="B30" s="48">
        <v>52319</v>
      </c>
      <c r="C30" s="48">
        <v>15376</v>
      </c>
      <c r="D30" s="43">
        <f t="shared" si="0"/>
        <v>29.38894092012462</v>
      </c>
      <c r="E30" s="49">
        <v>54500</v>
      </c>
      <c r="F30" s="46">
        <v>19046</v>
      </c>
      <c r="G30" s="43">
        <v>34.94678899082569</v>
      </c>
    </row>
    <row r="31" spans="1:7" ht="18.75" customHeight="1">
      <c r="A31" s="7" t="s">
        <v>27</v>
      </c>
      <c r="B31" s="48">
        <v>15756</v>
      </c>
      <c r="C31" s="48">
        <v>7158</v>
      </c>
      <c r="D31" s="43">
        <f t="shared" si="0"/>
        <v>45.43031226199543</v>
      </c>
      <c r="E31" s="49">
        <v>16759</v>
      </c>
      <c r="F31" s="46">
        <v>8242</v>
      </c>
      <c r="G31" s="43">
        <v>49.17954531893311</v>
      </c>
    </row>
    <row r="32" spans="1:7" ht="18.75" customHeight="1">
      <c r="A32" s="7" t="s">
        <v>28</v>
      </c>
      <c r="B32" s="48">
        <v>47567</v>
      </c>
      <c r="C32" s="48">
        <v>16901</v>
      </c>
      <c r="D32" s="43">
        <f t="shared" si="0"/>
        <v>35.53093531229634</v>
      </c>
      <c r="E32" s="49">
        <v>49298</v>
      </c>
      <c r="F32" s="46">
        <v>16715</v>
      </c>
      <c r="G32" s="43">
        <v>33.90604081301473</v>
      </c>
    </row>
    <row r="33" spans="1:7" ht="18.75" customHeight="1">
      <c r="A33" s="7" t="s">
        <v>29</v>
      </c>
      <c r="B33" s="48">
        <v>31629</v>
      </c>
      <c r="C33" s="48">
        <v>11020</v>
      </c>
      <c r="D33" s="43">
        <f t="shared" si="0"/>
        <v>34.84144297954409</v>
      </c>
      <c r="E33" s="49">
        <v>32405</v>
      </c>
      <c r="F33" s="46">
        <v>11991</v>
      </c>
      <c r="G33" s="43">
        <v>37.00354883505632</v>
      </c>
    </row>
    <row r="34" spans="1:7" ht="18.75" customHeight="1">
      <c r="A34" s="7" t="s">
        <v>30</v>
      </c>
      <c r="B34" s="48">
        <v>35020</v>
      </c>
      <c r="C34" s="48">
        <v>12605</v>
      </c>
      <c r="D34" s="43">
        <f t="shared" si="0"/>
        <v>35.99371787549971</v>
      </c>
      <c r="E34" s="49">
        <v>35398</v>
      </c>
      <c r="F34" s="46">
        <v>15837</v>
      </c>
      <c r="G34" s="43">
        <v>44.73981580880276</v>
      </c>
    </row>
    <row r="35" spans="1:7" ht="18.75" customHeight="1">
      <c r="A35" s="7" t="s">
        <v>31</v>
      </c>
      <c r="B35" s="48">
        <v>27432</v>
      </c>
      <c r="C35" s="48">
        <v>12442</v>
      </c>
      <c r="D35" s="43">
        <f t="shared" si="0"/>
        <v>45.35578885972587</v>
      </c>
      <c r="E35" s="49">
        <v>28786</v>
      </c>
      <c r="F35" s="46">
        <v>13340</v>
      </c>
      <c r="G35" s="43">
        <v>46.34197179184326</v>
      </c>
    </row>
    <row r="36" spans="1:7" ht="18.75" customHeight="1">
      <c r="A36" s="9" t="s">
        <v>34</v>
      </c>
      <c r="B36" s="9">
        <f>SUM(B13:B35)</f>
        <v>1151603</v>
      </c>
      <c r="C36" s="9">
        <f>SUM(C13:C35)</f>
        <v>390749</v>
      </c>
      <c r="D36" s="12">
        <f>D9</f>
        <v>0.3393087722070887</v>
      </c>
      <c r="E36" s="17">
        <v>1270028</v>
      </c>
      <c r="F36" s="17">
        <v>564646</v>
      </c>
      <c r="G36" s="12">
        <v>0.44459334754824303</v>
      </c>
    </row>
  </sheetData>
  <sheetProtection/>
  <mergeCells count="8">
    <mergeCell ref="A6:F6"/>
    <mergeCell ref="A1:F1"/>
    <mergeCell ref="A2:F2"/>
    <mergeCell ref="A3:F3"/>
    <mergeCell ref="A4:F4"/>
    <mergeCell ref="E11:G11"/>
    <mergeCell ref="B11:D11"/>
    <mergeCell ref="A11:A1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vorobeva</dc:creator>
  <cp:keywords/>
  <dc:description/>
  <cp:lastModifiedBy>admin331</cp:lastModifiedBy>
  <cp:lastPrinted>2016-09-18T12:50:41Z</cp:lastPrinted>
  <dcterms:created xsi:type="dcterms:W3CDTF">2011-12-03T11:27:24Z</dcterms:created>
  <dcterms:modified xsi:type="dcterms:W3CDTF">2016-09-18T15:25:18Z</dcterms:modified>
  <cp:category/>
  <cp:version/>
  <cp:contentType/>
  <cp:contentStatus/>
</cp:coreProperties>
</file>